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10752\Desktop\"/>
    </mc:Choice>
  </mc:AlternateContent>
  <bookViews>
    <workbookView xWindow="0" yWindow="0" windowWidth="5505" windowHeight="7530"/>
  </bookViews>
  <sheets>
    <sheet name="工事費内訳書" sheetId="2" r:id="rId1"/>
  </sheets>
  <definedNames>
    <definedName name="_xlnm.Print_Area" localSheetId="0">工事費内訳書!$A$1:$G$112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工事費内訳書!$G$112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工事費内訳書!$I$112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2" l="1"/>
  <c r="G105" i="2" s="1"/>
  <c r="G104" i="2" s="1"/>
  <c r="G102" i="2" s="1"/>
  <c r="G101" i="2" s="1"/>
  <c r="G96" i="2"/>
  <c r="G95" i="2" s="1"/>
  <c r="G94" i="2" s="1"/>
  <c r="G86" i="2"/>
  <c r="G79" i="2"/>
  <c r="G78" i="2"/>
  <c r="G73" i="2"/>
  <c r="G67" i="2"/>
  <c r="G62" i="2"/>
  <c r="G56" i="2"/>
  <c r="G55" i="2" s="1"/>
  <c r="G53" i="2"/>
  <c r="G37" i="2"/>
  <c r="G36" i="2" s="1"/>
  <c r="G34" i="2"/>
  <c r="G29" i="2"/>
  <c r="G28" i="2" s="1"/>
  <c r="G24" i="2"/>
  <c r="G21" i="2"/>
  <c r="G14" i="2"/>
  <c r="G13" i="2"/>
  <c r="G12" i="2" s="1"/>
  <c r="G11" i="2" l="1"/>
  <c r="G10" i="2" s="1"/>
  <c r="G111" i="2" s="1"/>
  <c r="G112" i="2" s="1"/>
</calcChain>
</file>

<file path=xl/sharedStrings.xml><?xml version="1.0" encoding="utf-8"?>
<sst xmlns="http://schemas.openxmlformats.org/spreadsheetml/2006/main" count="219" uniqueCount="118">
  <si>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</si>
  <si>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</si>
  <si>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</si>
  <si>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</si>
  <si>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</si>
  <si>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</si>
  <si>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</si>
  <si>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</si>
  <si>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</si>
  <si>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</si>
  <si>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</si>
  <si>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</si>
  <si>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</si>
  <si>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経営体　長生西部　大谷１０工事</t>
  </si>
  <si>
    <t>工事原価
_x000D_</t>
  </si>
  <si>
    <t>式</t>
  </si>
  <si>
    <t>直接工事費
_x000D_</t>
  </si>
  <si>
    <t>直接工事費（仮設工を除く）
_x000D_</t>
  </si>
  <si>
    <t>土工
_x000D_</t>
  </si>
  <si>
    <t>作業土工
_x000D_</t>
  </si>
  <si>
    <t>掘削
_x000D_</t>
  </si>
  <si>
    <t>m3</t>
  </si>
  <si>
    <t>流用土盛土
_x000D_土砂</t>
  </si>
  <si>
    <t>床掘
_x000D_</t>
  </si>
  <si>
    <t>埋戻
_x000D_(A)</t>
  </si>
  <si>
    <t>埋戻
_x000D_(C)</t>
  </si>
  <si>
    <t>法面整形
_x000D_</t>
  </si>
  <si>
    <t>㎡</t>
  </si>
  <si>
    <t>置換工
_x000D_</t>
  </si>
  <si>
    <t>土砂運搬
_x000D_</t>
  </si>
  <si>
    <t>置換え
_x000D_良質土</t>
  </si>
  <si>
    <t>作業残土処理工
_x000D_</t>
  </si>
  <si>
    <t>土砂等運搬
_x000D_</t>
  </si>
  <si>
    <t>積込（ルーズ）
_x000D_</t>
  </si>
  <si>
    <t>作業残土処理
_x000D_土砂</t>
  </si>
  <si>
    <t>構造物撤去工
_x000D_既設構造物撤去</t>
  </si>
  <si>
    <t>構造物取壊し工
_x000D_橋台部、石積部</t>
  </si>
  <si>
    <t>コンクリート構造物取壊し
_x000D_</t>
  </si>
  <si>
    <t>石積み取壊し
_x000D_</t>
  </si>
  <si>
    <t>殻運搬
_x000D_</t>
  </si>
  <si>
    <t>殻運搬・処理（産業廃棄物処分費）
_x000D_</t>
  </si>
  <si>
    <t>既設橋梁撤去
_x000D_</t>
  </si>
  <si>
    <t>既設橋梁撤去
_x000D_撤去、運搬、処分</t>
  </si>
  <si>
    <t>ton</t>
  </si>
  <si>
    <t>函渠工
_x000D_</t>
  </si>
  <si>
    <t>基面整正
_x000D_</t>
  </si>
  <si>
    <t>基礎砕石
_x000D_</t>
  </si>
  <si>
    <t>均しコンクリート型枠
_x000D_</t>
  </si>
  <si>
    <t>均しコンクリート
_x000D_18-8-40 W/C60%</t>
  </si>
  <si>
    <t>足場工
_x000D_手摺先行型</t>
  </si>
  <si>
    <t>掛㎡</t>
  </si>
  <si>
    <t>鉄筋工
_x000D_SD345, D13</t>
  </si>
  <si>
    <t>鉄筋工
_x000D_SD345, D16～D25</t>
  </si>
  <si>
    <t>鉄筋工
_x000D_SD345, D29～D32</t>
  </si>
  <si>
    <t>型枠工
_x000D_函渠本体，函渠内護岸</t>
  </si>
  <si>
    <t>コンクリート工
_x000D_24-12-25 W/C55%</t>
  </si>
  <si>
    <t>コンクリート工
_x000D_18-8-40 W/C60%</t>
  </si>
  <si>
    <t>支保工
_x000D_パイプサポート支保</t>
  </si>
  <si>
    <t>空m3</t>
  </si>
  <si>
    <t>防護柵工
_x000D_H=1,100mm</t>
  </si>
  <si>
    <t>ｍ</t>
  </si>
  <si>
    <t>ひび割れ誘発目地
_x000D_Ａ</t>
  </si>
  <si>
    <t>ひび割れ誘発目地
_x000D_Ｂ</t>
  </si>
  <si>
    <t>舗装工
_x000D_</t>
  </si>
  <si>
    <t>表層（車道・路肩部）
_x000D_再生密粒度アスファルト, t=150mm</t>
  </si>
  <si>
    <t>取付護岸工
_x000D_</t>
  </si>
  <si>
    <t>基礎工
_x000D_</t>
  </si>
  <si>
    <t>基礎砕石
_x000D_RC-40、t＝15cm</t>
  </si>
  <si>
    <t>型枠
_x000D_無筋構造物</t>
  </si>
  <si>
    <t>基礎コンクリート
_x000D_18-8-40 W/C60%</t>
  </si>
  <si>
    <t>目地材
_x000D_t=10mm</t>
  </si>
  <si>
    <t>ブロック積擁壁工
_x000D_</t>
  </si>
  <si>
    <t>ブロック積み
_x000D_控35cm</t>
  </si>
  <si>
    <t>裏込砕石
_x000D_RC-40</t>
  </si>
  <si>
    <t>胴込コンクリート
_x000D_18-8-40 W/C60%</t>
  </si>
  <si>
    <t>目地材
_x000D_</t>
  </si>
  <si>
    <t>小口止工
_x000D_</t>
  </si>
  <si>
    <t>足場工
_x000D_単管傾斜</t>
  </si>
  <si>
    <t>小口止コンクリート
_x000D_18-8-40 W/C60%</t>
  </si>
  <si>
    <t>天端工
_x000D_</t>
  </si>
  <si>
    <t>差し筋
_x000D_SD345、D13×300</t>
  </si>
  <si>
    <t>天端コンクリート
_x000D_18-8-40 W/C60%</t>
  </si>
  <si>
    <t>付帯工
_x000D_</t>
  </si>
  <si>
    <t>補完工
_x000D_大谷工区</t>
  </si>
  <si>
    <t>床掘り
_x000D_</t>
  </si>
  <si>
    <t>人力埋戻
_x000D_</t>
  </si>
  <si>
    <t>芝付工
_x000D_</t>
  </si>
  <si>
    <t>給水栓設置
_x000D_φ50</t>
  </si>
  <si>
    <t>箇所</t>
  </si>
  <si>
    <t>表土整地
_x000D_</t>
  </si>
  <si>
    <t>ha</t>
  </si>
  <si>
    <t>補完工
_x000D_大原工区</t>
  </si>
  <si>
    <t>自動給水栓設置工
_x000D_φ50,バルブボックス含む</t>
  </si>
  <si>
    <t>田面排水口
_x000D_VU,直管(両差し口),200mm</t>
  </si>
  <si>
    <t>盛土工
_x000D_進入路</t>
  </si>
  <si>
    <t>基盤造成
_x000D_基盤整地</t>
  </si>
  <si>
    <t>表土扱い（ほ場整備工）
_x000D_表土戻し＋整地</t>
  </si>
  <si>
    <t>耕起砕土
_x000D_</t>
  </si>
  <si>
    <t>土砂運搬
_x000D_仮置土、積込・運搬</t>
  </si>
  <si>
    <t>直接工事費（仮設工）
_x000D_</t>
  </si>
  <si>
    <t>仮設工
_x000D_</t>
  </si>
  <si>
    <t>仮廻し水路工
_x000D_</t>
  </si>
  <si>
    <t>土のう
_x000D_</t>
  </si>
  <si>
    <t>大型土のう
_x000D_</t>
  </si>
  <si>
    <t>袋</t>
  </si>
  <si>
    <t>ポリエチレン管布設
_x000D_φ600</t>
  </si>
  <si>
    <t>排水ポンプ
_x000D_60日，常時</t>
  </si>
  <si>
    <t>間接工事費
_x000D_</t>
  </si>
  <si>
    <t>共通仮設費
_x000D_</t>
  </si>
  <si>
    <t>共通仮設費（率計上分）
_x000D_</t>
  </si>
  <si>
    <t>技術管理費
_x000D_</t>
  </si>
  <si>
    <t>共通仮設（積上げ）
_x000D_</t>
  </si>
  <si>
    <t>平板載荷試験
_x000D_100kN</t>
  </si>
  <si>
    <t>回</t>
  </si>
  <si>
    <t>土壌分析試験費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</si>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</sst>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+G11+G101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+G12+G94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+G13+G28+G36+G55+G78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+G14+G21+G24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+G15+G16+G17+G18+G19+G20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110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50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530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180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21</v>
      </c>
      <c r="F19" s="19">
        <v>214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27</v>
      </c>
      <c r="F20" s="19">
        <v>30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31" t="s">
        <v>28</v>
      </c>
      <c r="D21" s="29"/>
      <c r="E21" s="18" t="s">
        <v>15</v>
      </c>
      <c r="F21" s="19">
        <v>1</v>
      </c>
      <c r="G21" s="20">
        <f>+G22+G23</f>
        <v>0</v>
      </c>
      <c r="H21" s="2"/>
      <c r="I21" s="21">
        <v>12</v>
      </c>
      <c r="J21" s="21">
        <v>3</v>
      </c>
    </row>
    <row r="22" spans="1:10" ht="42" customHeight="1">
      <c r="A22" s="16"/>
      <c r="B22" s="17"/>
      <c r="C22" s="17"/>
      <c r="D22" s="32" t="s">
        <v>29</v>
      </c>
      <c r="E22" s="18" t="s">
        <v>21</v>
      </c>
      <c r="F22" s="19">
        <v>40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21</v>
      </c>
      <c r="F23" s="19">
        <v>40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31" t="s">
        <v>31</v>
      </c>
      <c r="D24" s="29"/>
      <c r="E24" s="18" t="s">
        <v>15</v>
      </c>
      <c r="F24" s="19">
        <v>1</v>
      </c>
      <c r="G24" s="20">
        <f>+G25+G26+G27</f>
        <v>0</v>
      </c>
      <c r="H24" s="2"/>
      <c r="I24" s="21">
        <v>15</v>
      </c>
      <c r="J24" s="21">
        <v>3</v>
      </c>
    </row>
    <row r="25" spans="1:10" ht="42" customHeight="1">
      <c r="A25" s="16"/>
      <c r="B25" s="17"/>
      <c r="C25" s="17"/>
      <c r="D25" s="32" t="s">
        <v>32</v>
      </c>
      <c r="E25" s="18" t="s">
        <v>21</v>
      </c>
      <c r="F25" s="19">
        <v>147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21</v>
      </c>
      <c r="F26" s="19">
        <v>147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21</v>
      </c>
      <c r="F27" s="19">
        <v>147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31" t="s">
        <v>35</v>
      </c>
      <c r="C28" s="28"/>
      <c r="D28" s="29"/>
      <c r="E28" s="18" t="s">
        <v>15</v>
      </c>
      <c r="F28" s="19">
        <v>1</v>
      </c>
      <c r="G28" s="20">
        <f>+G29+G34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36</v>
      </c>
      <c r="D29" s="29"/>
      <c r="E29" s="18" t="s">
        <v>15</v>
      </c>
      <c r="F29" s="19">
        <v>1</v>
      </c>
      <c r="G29" s="20">
        <f>+G30+G31+G32+G33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37</v>
      </c>
      <c r="E30" s="18" t="s">
        <v>21</v>
      </c>
      <c r="F30" s="19">
        <v>38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38</v>
      </c>
      <c r="E31" s="18" t="s">
        <v>27</v>
      </c>
      <c r="F31" s="19">
        <v>29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39</v>
      </c>
      <c r="E32" s="18" t="s">
        <v>21</v>
      </c>
      <c r="F32" s="19">
        <v>47</v>
      </c>
      <c r="G32" s="33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2" t="s">
        <v>40</v>
      </c>
      <c r="E33" s="18" t="s">
        <v>21</v>
      </c>
      <c r="F33" s="19">
        <v>47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31" t="s">
        <v>41</v>
      </c>
      <c r="D34" s="29"/>
      <c r="E34" s="18" t="s">
        <v>15</v>
      </c>
      <c r="F34" s="19">
        <v>1</v>
      </c>
      <c r="G34" s="20">
        <f>+G35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42</v>
      </c>
      <c r="E35" s="18" t="s">
        <v>43</v>
      </c>
      <c r="F35" s="19">
        <v>1.6</v>
      </c>
      <c r="G35" s="33"/>
      <c r="H35" s="2"/>
      <c r="I35" s="21">
        <v>26</v>
      </c>
      <c r="J35" s="21">
        <v>4</v>
      </c>
    </row>
    <row r="36" spans="1:10" ht="42" customHeight="1">
      <c r="A36" s="16"/>
      <c r="B36" s="31" t="s">
        <v>44</v>
      </c>
      <c r="C36" s="28"/>
      <c r="D36" s="29"/>
      <c r="E36" s="18" t="s">
        <v>15</v>
      </c>
      <c r="F36" s="19">
        <v>1</v>
      </c>
      <c r="G36" s="20">
        <f>+G37+G53</f>
        <v>0</v>
      </c>
      <c r="H36" s="2"/>
      <c r="I36" s="21">
        <v>27</v>
      </c>
      <c r="J36" s="21">
        <v>2</v>
      </c>
    </row>
    <row r="37" spans="1:10" ht="42" customHeight="1">
      <c r="A37" s="16"/>
      <c r="B37" s="17"/>
      <c r="C37" s="31" t="s">
        <v>44</v>
      </c>
      <c r="D37" s="29"/>
      <c r="E37" s="18" t="s">
        <v>15</v>
      </c>
      <c r="F37" s="19">
        <v>1</v>
      </c>
      <c r="G37" s="20">
        <f>+G38+G39+G40+G41+G42+G43+G44+G45+G46+G47+G48+G49+G50+G51+G52</f>
        <v>0</v>
      </c>
      <c r="H37" s="2"/>
      <c r="I37" s="21">
        <v>28</v>
      </c>
      <c r="J37" s="21">
        <v>3</v>
      </c>
    </row>
    <row r="38" spans="1:10" ht="42" customHeight="1">
      <c r="A38" s="16"/>
      <c r="B38" s="17"/>
      <c r="C38" s="17"/>
      <c r="D38" s="32" t="s">
        <v>45</v>
      </c>
      <c r="E38" s="18" t="s">
        <v>27</v>
      </c>
      <c r="F38" s="19">
        <v>39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46</v>
      </c>
      <c r="E39" s="18" t="s">
        <v>27</v>
      </c>
      <c r="F39" s="19">
        <v>39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47</v>
      </c>
      <c r="E40" s="18" t="s">
        <v>27</v>
      </c>
      <c r="F40" s="19">
        <v>3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48</v>
      </c>
      <c r="E41" s="18" t="s">
        <v>21</v>
      </c>
      <c r="F41" s="19">
        <v>3.9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49</v>
      </c>
      <c r="E42" s="18" t="s">
        <v>50</v>
      </c>
      <c r="F42" s="19">
        <v>140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51</v>
      </c>
      <c r="E43" s="18" t="s">
        <v>43</v>
      </c>
      <c r="F43" s="19">
        <v>1.27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2" t="s">
        <v>52</v>
      </c>
      <c r="E44" s="18" t="s">
        <v>43</v>
      </c>
      <c r="F44" s="19">
        <v>2.31</v>
      </c>
      <c r="G44" s="33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53</v>
      </c>
      <c r="E45" s="18" t="s">
        <v>43</v>
      </c>
      <c r="F45" s="19">
        <v>1.6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54</v>
      </c>
      <c r="E46" s="18" t="s">
        <v>27</v>
      </c>
      <c r="F46" s="19">
        <v>180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55</v>
      </c>
      <c r="E47" s="18" t="s">
        <v>21</v>
      </c>
      <c r="F47" s="19">
        <v>51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56</v>
      </c>
      <c r="E48" s="18" t="s">
        <v>21</v>
      </c>
      <c r="F48" s="19">
        <v>29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57</v>
      </c>
      <c r="E49" s="18" t="s">
        <v>58</v>
      </c>
      <c r="F49" s="19">
        <v>100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2" t="s">
        <v>59</v>
      </c>
      <c r="E50" s="18" t="s">
        <v>60</v>
      </c>
      <c r="F50" s="19">
        <v>10</v>
      </c>
      <c r="G50" s="33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2" t="s">
        <v>61</v>
      </c>
      <c r="E51" s="18" t="s">
        <v>60</v>
      </c>
      <c r="F51" s="19">
        <v>7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62</v>
      </c>
      <c r="E52" s="18" t="s">
        <v>60</v>
      </c>
      <c r="F52" s="19">
        <v>6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31" t="s">
        <v>63</v>
      </c>
      <c r="D53" s="29"/>
      <c r="E53" s="18" t="s">
        <v>15</v>
      </c>
      <c r="F53" s="19">
        <v>1</v>
      </c>
      <c r="G53" s="20">
        <f>+G54</f>
        <v>0</v>
      </c>
      <c r="H53" s="2"/>
      <c r="I53" s="21">
        <v>44</v>
      </c>
      <c r="J53" s="21">
        <v>3</v>
      </c>
    </row>
    <row r="54" spans="1:10" ht="42" customHeight="1">
      <c r="A54" s="16"/>
      <c r="B54" s="17"/>
      <c r="C54" s="17"/>
      <c r="D54" s="32" t="s">
        <v>64</v>
      </c>
      <c r="E54" s="18" t="s">
        <v>27</v>
      </c>
      <c r="F54" s="19">
        <v>31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31" t="s">
        <v>65</v>
      </c>
      <c r="C55" s="28"/>
      <c r="D55" s="29"/>
      <c r="E55" s="18" t="s">
        <v>15</v>
      </c>
      <c r="F55" s="19">
        <v>1</v>
      </c>
      <c r="G55" s="20">
        <f>+G56+G62+G67+G73</f>
        <v>0</v>
      </c>
      <c r="H55" s="2"/>
      <c r="I55" s="21">
        <v>46</v>
      </c>
      <c r="J55" s="21">
        <v>2</v>
      </c>
    </row>
    <row r="56" spans="1:10" ht="42" customHeight="1">
      <c r="A56" s="16"/>
      <c r="B56" s="17"/>
      <c r="C56" s="31" t="s">
        <v>66</v>
      </c>
      <c r="D56" s="29"/>
      <c r="E56" s="18" t="s">
        <v>15</v>
      </c>
      <c r="F56" s="19">
        <v>1</v>
      </c>
      <c r="G56" s="20">
        <f>+G57+G58+G59+G60+G61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45</v>
      </c>
      <c r="E57" s="18" t="s">
        <v>27</v>
      </c>
      <c r="F57" s="19">
        <v>25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67</v>
      </c>
      <c r="E58" s="18" t="s">
        <v>27</v>
      </c>
      <c r="F58" s="19">
        <v>25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68</v>
      </c>
      <c r="E59" s="18" t="s">
        <v>27</v>
      </c>
      <c r="F59" s="19">
        <v>14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69</v>
      </c>
      <c r="E60" s="18" t="s">
        <v>21</v>
      </c>
      <c r="F60" s="19">
        <v>3.2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2" t="s">
        <v>70</v>
      </c>
      <c r="E61" s="18" t="s">
        <v>27</v>
      </c>
      <c r="F61" s="19">
        <v>1</v>
      </c>
      <c r="G61" s="33"/>
      <c r="H61" s="2"/>
      <c r="I61" s="21">
        <v>52</v>
      </c>
      <c r="J61" s="21">
        <v>4</v>
      </c>
    </row>
    <row r="62" spans="1:10" ht="42" customHeight="1">
      <c r="A62" s="16"/>
      <c r="B62" s="17"/>
      <c r="C62" s="31" t="s">
        <v>71</v>
      </c>
      <c r="D62" s="29"/>
      <c r="E62" s="18" t="s">
        <v>15</v>
      </c>
      <c r="F62" s="19">
        <v>1</v>
      </c>
      <c r="G62" s="20">
        <f>+G63+G64+G65+G66</f>
        <v>0</v>
      </c>
      <c r="H62" s="2"/>
      <c r="I62" s="21">
        <v>53</v>
      </c>
      <c r="J62" s="21">
        <v>3</v>
      </c>
    </row>
    <row r="63" spans="1:10" ht="42" customHeight="1">
      <c r="A63" s="16"/>
      <c r="B63" s="17"/>
      <c r="C63" s="17"/>
      <c r="D63" s="32" t="s">
        <v>72</v>
      </c>
      <c r="E63" s="18" t="s">
        <v>27</v>
      </c>
      <c r="F63" s="19">
        <v>131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2" t="s">
        <v>73</v>
      </c>
      <c r="E64" s="18" t="s">
        <v>21</v>
      </c>
      <c r="F64" s="19">
        <v>53</v>
      </c>
      <c r="G64" s="33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2" t="s">
        <v>74</v>
      </c>
      <c r="E65" s="18" t="s">
        <v>21</v>
      </c>
      <c r="F65" s="19">
        <v>29</v>
      </c>
      <c r="G65" s="33"/>
      <c r="H65" s="2"/>
      <c r="I65" s="21">
        <v>56</v>
      </c>
      <c r="J65" s="21">
        <v>4</v>
      </c>
    </row>
    <row r="66" spans="1:10" ht="42" customHeight="1">
      <c r="A66" s="16"/>
      <c r="B66" s="17"/>
      <c r="C66" s="17"/>
      <c r="D66" s="32" t="s">
        <v>75</v>
      </c>
      <c r="E66" s="18" t="s">
        <v>27</v>
      </c>
      <c r="F66" s="19">
        <v>2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31" t="s">
        <v>76</v>
      </c>
      <c r="D67" s="29"/>
      <c r="E67" s="18" t="s">
        <v>15</v>
      </c>
      <c r="F67" s="19">
        <v>1</v>
      </c>
      <c r="G67" s="20">
        <f>+G68+G69+G70+G71+G72</f>
        <v>0</v>
      </c>
      <c r="H67" s="2"/>
      <c r="I67" s="21">
        <v>58</v>
      </c>
      <c r="J67" s="21">
        <v>3</v>
      </c>
    </row>
    <row r="68" spans="1:10" ht="42" customHeight="1">
      <c r="A68" s="16"/>
      <c r="B68" s="17"/>
      <c r="C68" s="17"/>
      <c r="D68" s="32" t="s">
        <v>45</v>
      </c>
      <c r="E68" s="18" t="s">
        <v>27</v>
      </c>
      <c r="F68" s="19">
        <v>1</v>
      </c>
      <c r="G68" s="33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2" t="s">
        <v>77</v>
      </c>
      <c r="E69" s="18" t="s">
        <v>50</v>
      </c>
      <c r="F69" s="19">
        <v>4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68</v>
      </c>
      <c r="E70" s="18" t="s">
        <v>27</v>
      </c>
      <c r="F70" s="19">
        <v>10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17"/>
      <c r="C71" s="17"/>
      <c r="D71" s="32" t="s">
        <v>78</v>
      </c>
      <c r="E71" s="18" t="s">
        <v>21</v>
      </c>
      <c r="F71" s="19">
        <v>3</v>
      </c>
      <c r="G71" s="33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2" t="s">
        <v>70</v>
      </c>
      <c r="E72" s="18" t="s">
        <v>27</v>
      </c>
      <c r="F72" s="19">
        <v>15</v>
      </c>
      <c r="G72" s="33"/>
      <c r="H72" s="2"/>
      <c r="I72" s="21">
        <v>63</v>
      </c>
      <c r="J72" s="21">
        <v>4</v>
      </c>
    </row>
    <row r="73" spans="1:10" ht="42" customHeight="1">
      <c r="A73" s="16"/>
      <c r="B73" s="17"/>
      <c r="C73" s="31" t="s">
        <v>79</v>
      </c>
      <c r="D73" s="29"/>
      <c r="E73" s="18" t="s">
        <v>15</v>
      </c>
      <c r="F73" s="19">
        <v>1</v>
      </c>
      <c r="G73" s="20">
        <f>+G74+G75+G76+G77</f>
        <v>0</v>
      </c>
      <c r="H73" s="2"/>
      <c r="I73" s="21">
        <v>64</v>
      </c>
      <c r="J73" s="21">
        <v>3</v>
      </c>
    </row>
    <row r="74" spans="1:10" ht="42" customHeight="1">
      <c r="A74" s="16"/>
      <c r="B74" s="17"/>
      <c r="C74" s="17"/>
      <c r="D74" s="32" t="s">
        <v>80</v>
      </c>
      <c r="E74" s="18" t="s">
        <v>43</v>
      </c>
      <c r="F74" s="19">
        <v>0.03</v>
      </c>
      <c r="G74" s="33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2" t="s">
        <v>68</v>
      </c>
      <c r="E75" s="18" t="s">
        <v>27</v>
      </c>
      <c r="F75" s="19">
        <v>42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81</v>
      </c>
      <c r="E76" s="18" t="s">
        <v>21</v>
      </c>
      <c r="F76" s="19">
        <v>10</v>
      </c>
      <c r="G76" s="33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2" t="s">
        <v>70</v>
      </c>
      <c r="E77" s="18" t="s">
        <v>27</v>
      </c>
      <c r="F77" s="19">
        <v>2</v>
      </c>
      <c r="G77" s="33"/>
      <c r="H77" s="2"/>
      <c r="I77" s="21">
        <v>68</v>
      </c>
      <c r="J77" s="21">
        <v>4</v>
      </c>
    </row>
    <row r="78" spans="1:10" ht="42" customHeight="1">
      <c r="A78" s="16"/>
      <c r="B78" s="31" t="s">
        <v>82</v>
      </c>
      <c r="C78" s="28"/>
      <c r="D78" s="29"/>
      <c r="E78" s="18" t="s">
        <v>15</v>
      </c>
      <c r="F78" s="19">
        <v>1</v>
      </c>
      <c r="G78" s="20">
        <f>+G79+G86</f>
        <v>0</v>
      </c>
      <c r="H78" s="2"/>
      <c r="I78" s="21">
        <v>69</v>
      </c>
      <c r="J78" s="21">
        <v>2</v>
      </c>
    </row>
    <row r="79" spans="1:10" ht="42" customHeight="1">
      <c r="A79" s="16"/>
      <c r="B79" s="17"/>
      <c r="C79" s="31" t="s">
        <v>83</v>
      </c>
      <c r="D79" s="29"/>
      <c r="E79" s="18" t="s">
        <v>15</v>
      </c>
      <c r="F79" s="19">
        <v>1</v>
      </c>
      <c r="G79" s="20">
        <f>+G80+G81+G82+G83+G84+G85</f>
        <v>0</v>
      </c>
      <c r="H79" s="2"/>
      <c r="I79" s="21">
        <v>70</v>
      </c>
      <c r="J79" s="21">
        <v>3</v>
      </c>
    </row>
    <row r="80" spans="1:10" ht="42" customHeight="1">
      <c r="A80" s="16"/>
      <c r="B80" s="17"/>
      <c r="C80" s="17"/>
      <c r="D80" s="32" t="s">
        <v>84</v>
      </c>
      <c r="E80" s="18" t="s">
        <v>21</v>
      </c>
      <c r="F80" s="19">
        <v>2</v>
      </c>
      <c r="G80" s="33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2" t="s">
        <v>85</v>
      </c>
      <c r="E81" s="18" t="s">
        <v>21</v>
      </c>
      <c r="F81" s="19">
        <v>2</v>
      </c>
      <c r="G81" s="33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2" t="s">
        <v>26</v>
      </c>
      <c r="E82" s="18" t="s">
        <v>27</v>
      </c>
      <c r="F82" s="19">
        <v>2</v>
      </c>
      <c r="G82" s="33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2" t="s">
        <v>86</v>
      </c>
      <c r="E83" s="18" t="s">
        <v>27</v>
      </c>
      <c r="F83" s="19">
        <v>2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87</v>
      </c>
      <c r="E84" s="18" t="s">
        <v>88</v>
      </c>
      <c r="F84" s="19">
        <v>1</v>
      </c>
      <c r="G84" s="33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2" t="s">
        <v>89</v>
      </c>
      <c r="E85" s="18" t="s">
        <v>90</v>
      </c>
      <c r="F85" s="19">
        <v>0.4</v>
      </c>
      <c r="G85" s="33"/>
      <c r="H85" s="2"/>
      <c r="I85" s="21">
        <v>76</v>
      </c>
      <c r="J85" s="21">
        <v>4</v>
      </c>
    </row>
    <row r="86" spans="1:10" ht="42" customHeight="1">
      <c r="A86" s="16"/>
      <c r="B86" s="17"/>
      <c r="C86" s="31" t="s">
        <v>91</v>
      </c>
      <c r="D86" s="29"/>
      <c r="E86" s="18" t="s">
        <v>15</v>
      </c>
      <c r="F86" s="19">
        <v>1</v>
      </c>
      <c r="G86" s="20">
        <f>+G87+G88+G89+G90+G91+G92+G93</f>
        <v>0</v>
      </c>
      <c r="H86" s="2"/>
      <c r="I86" s="21">
        <v>77</v>
      </c>
      <c r="J86" s="21">
        <v>3</v>
      </c>
    </row>
    <row r="87" spans="1:10" ht="42" customHeight="1">
      <c r="A87" s="16"/>
      <c r="B87" s="17"/>
      <c r="C87" s="17"/>
      <c r="D87" s="32" t="s">
        <v>92</v>
      </c>
      <c r="E87" s="18" t="s">
        <v>88</v>
      </c>
      <c r="F87" s="19">
        <v>1</v>
      </c>
      <c r="G87" s="33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2" t="s">
        <v>93</v>
      </c>
      <c r="E88" s="18" t="s">
        <v>88</v>
      </c>
      <c r="F88" s="19">
        <v>1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94</v>
      </c>
      <c r="E89" s="18" t="s">
        <v>21</v>
      </c>
      <c r="F89" s="19">
        <v>1</v>
      </c>
      <c r="G89" s="33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2" t="s">
        <v>95</v>
      </c>
      <c r="E90" s="18" t="s">
        <v>90</v>
      </c>
      <c r="F90" s="19">
        <v>0.04</v>
      </c>
      <c r="G90" s="33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2" t="s">
        <v>96</v>
      </c>
      <c r="E91" s="18" t="s">
        <v>90</v>
      </c>
      <c r="F91" s="19">
        <v>0.04</v>
      </c>
      <c r="G91" s="33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2" t="s">
        <v>97</v>
      </c>
      <c r="E92" s="18" t="s">
        <v>90</v>
      </c>
      <c r="F92" s="19">
        <v>0.04</v>
      </c>
      <c r="G92" s="33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2" t="s">
        <v>98</v>
      </c>
      <c r="E93" s="18" t="s">
        <v>21</v>
      </c>
      <c r="F93" s="19">
        <v>85</v>
      </c>
      <c r="G93" s="33"/>
      <c r="H93" s="2"/>
      <c r="I93" s="21">
        <v>84</v>
      </c>
      <c r="J93" s="21">
        <v>4</v>
      </c>
    </row>
    <row r="94" spans="1:10" ht="42" customHeight="1">
      <c r="A94" s="30" t="s">
        <v>99</v>
      </c>
      <c r="B94" s="28"/>
      <c r="C94" s="28"/>
      <c r="D94" s="29"/>
      <c r="E94" s="18" t="s">
        <v>15</v>
      </c>
      <c r="F94" s="19">
        <v>1</v>
      </c>
      <c r="G94" s="20">
        <f>+G95</f>
        <v>0</v>
      </c>
      <c r="H94" s="2"/>
      <c r="I94" s="21">
        <v>85</v>
      </c>
      <c r="J94" s="21">
        <v>1</v>
      </c>
    </row>
    <row r="95" spans="1:10" ht="42" customHeight="1">
      <c r="A95" s="16"/>
      <c r="B95" s="31" t="s">
        <v>100</v>
      </c>
      <c r="C95" s="28"/>
      <c r="D95" s="29"/>
      <c r="E95" s="18" t="s">
        <v>15</v>
      </c>
      <c r="F95" s="19">
        <v>1</v>
      </c>
      <c r="G95" s="20">
        <f>+G96</f>
        <v>0</v>
      </c>
      <c r="H95" s="2"/>
      <c r="I95" s="21">
        <v>86</v>
      </c>
      <c r="J95" s="21">
        <v>2</v>
      </c>
    </row>
    <row r="96" spans="1:10" ht="42" customHeight="1">
      <c r="A96" s="16"/>
      <c r="B96" s="17"/>
      <c r="C96" s="31" t="s">
        <v>101</v>
      </c>
      <c r="D96" s="29"/>
      <c r="E96" s="18" t="s">
        <v>15</v>
      </c>
      <c r="F96" s="19">
        <v>1</v>
      </c>
      <c r="G96" s="20">
        <f>+G97+G98+G99+G100</f>
        <v>0</v>
      </c>
      <c r="H96" s="2"/>
      <c r="I96" s="21">
        <v>87</v>
      </c>
      <c r="J96" s="21">
        <v>3</v>
      </c>
    </row>
    <row r="97" spans="1:10" ht="42" customHeight="1">
      <c r="A97" s="16"/>
      <c r="B97" s="17"/>
      <c r="C97" s="17"/>
      <c r="D97" s="32" t="s">
        <v>102</v>
      </c>
      <c r="E97" s="18" t="s">
        <v>21</v>
      </c>
      <c r="F97" s="19">
        <v>2</v>
      </c>
      <c r="G97" s="33"/>
      <c r="H97" s="2"/>
      <c r="I97" s="21">
        <v>88</v>
      </c>
      <c r="J97" s="21">
        <v>4</v>
      </c>
    </row>
    <row r="98" spans="1:10" ht="42" customHeight="1">
      <c r="A98" s="16"/>
      <c r="B98" s="17"/>
      <c r="C98" s="17"/>
      <c r="D98" s="32" t="s">
        <v>103</v>
      </c>
      <c r="E98" s="18" t="s">
        <v>104</v>
      </c>
      <c r="F98" s="19">
        <v>6</v>
      </c>
      <c r="G98" s="33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2" t="s">
        <v>105</v>
      </c>
      <c r="E99" s="18" t="s">
        <v>60</v>
      </c>
      <c r="F99" s="19">
        <v>40</v>
      </c>
      <c r="G99" s="33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2" t="s">
        <v>106</v>
      </c>
      <c r="E100" s="18" t="s">
        <v>88</v>
      </c>
      <c r="F100" s="19">
        <v>1</v>
      </c>
      <c r="G100" s="33"/>
      <c r="H100" s="2"/>
      <c r="I100" s="21">
        <v>91</v>
      </c>
      <c r="J100" s="21">
        <v>4</v>
      </c>
    </row>
    <row r="101" spans="1:10" ht="42" customHeight="1">
      <c r="A101" s="30" t="s">
        <v>107</v>
      </c>
      <c r="B101" s="28"/>
      <c r="C101" s="28"/>
      <c r="D101" s="29"/>
      <c r="E101" s="18" t="s">
        <v>15</v>
      </c>
      <c r="F101" s="19">
        <v>1</v>
      </c>
      <c r="G101" s="20">
        <f>+G102+G109</f>
        <v>0</v>
      </c>
      <c r="H101" s="2"/>
      <c r="I101" s="21">
        <v>92</v>
      </c>
      <c r="J101" s="21"/>
    </row>
    <row r="102" spans="1:10" ht="42" customHeight="1">
      <c r="A102" s="30" t="s">
        <v>108</v>
      </c>
      <c r="B102" s="28"/>
      <c r="C102" s="28"/>
      <c r="D102" s="29"/>
      <c r="E102" s="18" t="s">
        <v>15</v>
      </c>
      <c r="F102" s="19">
        <v>1</v>
      </c>
      <c r="G102" s="20">
        <f>+G103+G104</f>
        <v>0</v>
      </c>
      <c r="H102" s="2"/>
      <c r="I102" s="21">
        <v>93</v>
      </c>
      <c r="J102" s="21">
        <v>200</v>
      </c>
    </row>
    <row r="103" spans="1:10" ht="42" customHeight="1">
      <c r="A103" s="30" t="s">
        <v>109</v>
      </c>
      <c r="B103" s="28"/>
      <c r="C103" s="28"/>
      <c r="D103" s="29"/>
      <c r="E103" s="18" t="s">
        <v>15</v>
      </c>
      <c r="F103" s="19">
        <v>1</v>
      </c>
      <c r="G103" s="33"/>
      <c r="H103" s="2"/>
      <c r="I103" s="21">
        <v>94</v>
      </c>
      <c r="J103" s="21"/>
    </row>
    <row r="104" spans="1:10" ht="42" customHeight="1">
      <c r="A104" s="30" t="s">
        <v>110</v>
      </c>
      <c r="B104" s="28"/>
      <c r="C104" s="28"/>
      <c r="D104" s="29"/>
      <c r="E104" s="18" t="s">
        <v>15</v>
      </c>
      <c r="F104" s="19">
        <v>1</v>
      </c>
      <c r="G104" s="20">
        <f>+G105</f>
        <v>0</v>
      </c>
      <c r="H104" s="2"/>
      <c r="I104" s="21">
        <v>95</v>
      </c>
      <c r="J104" s="21">
        <v>1</v>
      </c>
    </row>
    <row r="105" spans="1:10" ht="42" customHeight="1">
      <c r="A105" s="16"/>
      <c r="B105" s="31" t="s">
        <v>111</v>
      </c>
      <c r="C105" s="28"/>
      <c r="D105" s="29"/>
      <c r="E105" s="18" t="s">
        <v>15</v>
      </c>
      <c r="F105" s="19">
        <v>1</v>
      </c>
      <c r="G105" s="20">
        <f>+G106</f>
        <v>0</v>
      </c>
      <c r="H105" s="2"/>
      <c r="I105" s="21">
        <v>96</v>
      </c>
      <c r="J105" s="21">
        <v>2</v>
      </c>
    </row>
    <row r="106" spans="1:10" ht="42" customHeight="1">
      <c r="A106" s="16"/>
      <c r="B106" s="17"/>
      <c r="C106" s="31" t="s">
        <v>110</v>
      </c>
      <c r="D106" s="29"/>
      <c r="E106" s="18" t="s">
        <v>15</v>
      </c>
      <c r="F106" s="19">
        <v>1</v>
      </c>
      <c r="G106" s="20">
        <f>+G107+G108</f>
        <v>0</v>
      </c>
      <c r="H106" s="2"/>
      <c r="I106" s="21">
        <v>97</v>
      </c>
      <c r="J106" s="21">
        <v>3</v>
      </c>
    </row>
    <row r="107" spans="1:10" ht="42" customHeight="1">
      <c r="A107" s="16"/>
      <c r="B107" s="17"/>
      <c r="C107" s="17"/>
      <c r="D107" s="32" t="s">
        <v>112</v>
      </c>
      <c r="E107" s="18" t="s">
        <v>113</v>
      </c>
      <c r="F107" s="19">
        <v>1</v>
      </c>
      <c r="G107" s="33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17"/>
      <c r="D108" s="32" t="s">
        <v>114</v>
      </c>
      <c r="E108" s="18" t="s">
        <v>15</v>
      </c>
      <c r="F108" s="19">
        <v>1</v>
      </c>
      <c r="G108" s="33"/>
      <c r="H108" s="2"/>
      <c r="I108" s="21">
        <v>99</v>
      </c>
      <c r="J108" s="21">
        <v>4</v>
      </c>
    </row>
    <row r="109" spans="1:10" ht="42" customHeight="1">
      <c r="A109" s="30" t="s">
        <v>115</v>
      </c>
      <c r="B109" s="28"/>
      <c r="C109" s="28"/>
      <c r="D109" s="29"/>
      <c r="E109" s="18" t="s">
        <v>15</v>
      </c>
      <c r="F109" s="19">
        <v>1</v>
      </c>
      <c r="G109" s="33"/>
      <c r="H109" s="2"/>
      <c r="I109" s="21">
        <v>100</v>
      </c>
      <c r="J109" s="21">
        <v>210</v>
      </c>
    </row>
    <row r="110" spans="1:10" ht="42" customHeight="1">
      <c r="A110" s="30" t="s">
        <v>116</v>
      </c>
      <c r="B110" s="28"/>
      <c r="C110" s="28"/>
      <c r="D110" s="29"/>
      <c r="E110" s="18" t="s">
        <v>15</v>
      </c>
      <c r="F110" s="19">
        <v>1</v>
      </c>
      <c r="G110" s="33"/>
      <c r="H110" s="2"/>
      <c r="I110" s="21">
        <v>101</v>
      </c>
      <c r="J110" s="21">
        <v>220</v>
      </c>
    </row>
    <row r="111" spans="1:10" ht="42" customHeight="1">
      <c r="A111" s="34" t="s">
        <v>117</v>
      </c>
      <c r="B111" s="35"/>
      <c r="C111" s="35"/>
      <c r="D111" s="36"/>
      <c r="E111" s="37" t="s">
        <v>15</v>
      </c>
      <c r="F111" s="38">
        <v>1</v>
      </c>
      <c r="G111" s="39">
        <f>+G10+G110</f>
        <v>0</v>
      </c>
      <c r="H111" s="40"/>
      <c r="I111" s="41">
        <v>102</v>
      </c>
      <c r="J111" s="41">
        <v>30</v>
      </c>
    </row>
    <row r="112" spans="1:10" ht="42" customHeight="1">
      <c r="A112" s="22" t="s">
        <v>11</v>
      </c>
      <c r="B112" s="23"/>
      <c r="C112" s="23"/>
      <c r="D112" s="24"/>
      <c r="E112" s="25" t="s">
        <v>12</v>
      </c>
      <c r="F112" s="26" t="s">
        <v>12</v>
      </c>
      <c r="G112" s="27">
        <f>G111</f>
        <v>0</v>
      </c>
      <c r="I112" s="21">
        <v>103</v>
      </c>
      <c r="J112" s="21">
        <v>90</v>
      </c>
    </row>
    <row r="113" ht="42" customHeight="1"/>
    <row r="114" ht="42" customHeight="1"/>
  </sheetData>
  <sheetProtection algorithmName="SHA-512" hashValue="XuBlhd4fFP9TkOHiJ8fEJt5zrrEAWSeC1a3f3ieP8IQ/uG5zJ12VYAyWexaYrHmq2ZzSKvV8xC4/mGwX78JShw==" saltValue="MHcVAoF4ZUpr8fIzGATYow==" spinCount="100000" sheet="1" objects="1" scenarios="1"/>
  <mergeCells count="40">
    <mergeCell ref="A109:D109"/>
    <mergeCell ref="A110:D110"/>
    <mergeCell ref="A111:D111"/>
    <mergeCell ref="A101:D101"/>
    <mergeCell ref="A102:D102"/>
    <mergeCell ref="A103:D103"/>
    <mergeCell ref="A104:D104"/>
    <mergeCell ref="B105:D105"/>
    <mergeCell ref="C106:D106"/>
    <mergeCell ref="B78:D78"/>
    <mergeCell ref="C79:D79"/>
    <mergeCell ref="C86:D86"/>
    <mergeCell ref="A94:D94"/>
    <mergeCell ref="B95:D95"/>
    <mergeCell ref="C96:D96"/>
    <mergeCell ref="C53:D53"/>
    <mergeCell ref="B55:D55"/>
    <mergeCell ref="C56:D56"/>
    <mergeCell ref="C62:D62"/>
    <mergeCell ref="C67:D67"/>
    <mergeCell ref="C73:D73"/>
    <mergeCell ref="C24:D24"/>
    <mergeCell ref="B28:D28"/>
    <mergeCell ref="C29:D29"/>
    <mergeCell ref="C34:D34"/>
    <mergeCell ref="B36:D36"/>
    <mergeCell ref="C37:D37"/>
    <mergeCell ref="A112:D112"/>
    <mergeCell ref="A10:D10"/>
    <mergeCell ref="A11:D11"/>
    <mergeCell ref="A12:D12"/>
    <mergeCell ref="B13:D13"/>
    <mergeCell ref="C14:D14"/>
    <mergeCell ref="C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2020-07-19T23:41:47Z</dcterms:created>
  <dcterms:modified xsi:type="dcterms:W3CDTF">2020-07-19T23:42:39Z</dcterms:modified>
</cp:coreProperties>
</file>